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iolog\Downloads\"/>
    </mc:Choice>
  </mc:AlternateContent>
  <xr:revisionPtr revIDLastSave="0" documentId="13_ncr:1_{E3914F0A-639B-4595-8A4B-D08108101CF6}" xr6:coauthVersionLast="47" xr6:coauthVersionMax="47" xr10:uidLastSave="{00000000-0000-0000-0000-000000000000}"/>
  <bookViews>
    <workbookView xWindow="90" yWindow="120" windowWidth="16155" windowHeight="11385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G195" i="1"/>
  <c r="F176" i="1"/>
  <c r="H176" i="1"/>
  <c r="G176" i="1"/>
  <c r="G157" i="1"/>
  <c r="F138" i="1"/>
  <c r="G138" i="1"/>
  <c r="G119" i="1"/>
  <c r="J119" i="1"/>
  <c r="I119" i="1"/>
  <c r="H100" i="1"/>
  <c r="G100" i="1"/>
  <c r="I100" i="1"/>
  <c r="G81" i="1"/>
  <c r="H119" i="1"/>
  <c r="G62" i="1"/>
  <c r="I43" i="1"/>
  <c r="H43" i="1"/>
  <c r="I24" i="1"/>
  <c r="F24" i="1"/>
  <c r="I195" i="1"/>
  <c r="L195" i="1"/>
  <c r="F195" i="1"/>
  <c r="J176" i="1"/>
  <c r="L176" i="1"/>
  <c r="H62" i="1"/>
  <c r="J62" i="1"/>
  <c r="F62" i="1"/>
  <c r="L157" i="1"/>
  <c r="F157" i="1"/>
  <c r="J157" i="1"/>
  <c r="I138" i="1"/>
  <c r="J138" i="1"/>
  <c r="L138" i="1"/>
  <c r="F119" i="1"/>
  <c r="J100" i="1"/>
  <c r="F100" i="1"/>
  <c r="L100" i="1"/>
  <c r="L81" i="1"/>
  <c r="J81" i="1"/>
  <c r="I81" i="1"/>
  <c r="F81" i="1"/>
  <c r="J43" i="1"/>
  <c r="F43" i="1"/>
  <c r="G43" i="1"/>
  <c r="L24" i="1"/>
  <c r="J24" i="1"/>
  <c r="G24" i="1"/>
  <c r="H24" i="1"/>
  <c r="H196" i="1" l="1"/>
  <c r="I196" i="1"/>
  <c r="J196" i="1"/>
  <c r="L196" i="1"/>
  <c r="F196" i="1"/>
  <c r="G196" i="1"/>
</calcChain>
</file>

<file path=xl/sharedStrings.xml><?xml version="1.0" encoding="utf-8"?>
<sst xmlns="http://schemas.openxmlformats.org/spreadsheetml/2006/main" count="395" uniqueCount="142">
  <si>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</si>
  <si>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</si>
  <si>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</si>
  <si>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</si>
  <si>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</si>
  <si>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</si>
  <si>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</si>
  <si>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</si>
  <si>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</si>
  <si>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</si>
  <si>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</si>
  <si>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</si>
  <si>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</si>
  <si>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</si>
  <si>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</si>
  <si>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</si>
  <si>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</si>
  <si>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</si>
  <si>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</si>
  <si>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</si>
  <si>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</si>
  <si>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</si>
  <si>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</si>
  <si>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</si>
  <si>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</si>
  <si>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</si>
  <si>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</si>
  <si>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</si>
  <si>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</si>
  <si>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</si>
  <si>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</si>
  <si>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</si>
  <si>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</si>
  <si>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</si>
  <si>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</si>
  <si>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</si>
  <si>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</si>
  <si>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</si>
  <si>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</si>
  <si>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Корниловская СОШ имени И.А. Дасько</t>
  </si>
  <si>
    <t xml:space="preserve">Каша рисовая молочная </t>
  </si>
  <si>
    <t>Какао  с  молоком</t>
  </si>
  <si>
    <t>Пшеничный</t>
  </si>
  <si>
    <t>Пром</t>
  </si>
  <si>
    <t>Макароны отварные</t>
  </si>
  <si>
    <t>Ржаной</t>
  </si>
  <si>
    <t>Чай с лимоном и сахаром</t>
  </si>
  <si>
    <t>Соус белый основной</t>
  </si>
  <si>
    <t>54-2соус</t>
  </si>
  <si>
    <t>54-29к</t>
  </si>
  <si>
    <t>Чай с сахаром</t>
  </si>
  <si>
    <t>Картофельное пюре</t>
  </si>
  <si>
    <t>Компот из смеси сухофруктов</t>
  </si>
  <si>
    <t>Кофейный напиток с молоком</t>
  </si>
  <si>
    <t>Яблоко</t>
  </si>
  <si>
    <t>Напиток из шиповника</t>
  </si>
  <si>
    <t>Директор школы</t>
  </si>
  <si>
    <t>Митько М.И.</t>
  </si>
  <si>
    <t>Каша вязкая молочная пшённая</t>
  </si>
  <si>
    <t>54-6к-2020</t>
  </si>
  <si>
    <t>Рис отварной</t>
  </si>
  <si>
    <t>Каша жидкая молочная манная</t>
  </si>
  <si>
    <t>Тефтели из говядины с рисом</t>
  </si>
  <si>
    <t>54-16м</t>
  </si>
  <si>
    <t>Макароны отварные с сыром</t>
  </si>
  <si>
    <t>54-25с</t>
  </si>
  <si>
    <t>Мясо куриное отварное</t>
  </si>
  <si>
    <t>Каша гречневая рассыпчатая</t>
  </si>
  <si>
    <t>Голубцы ленивые</t>
  </si>
  <si>
    <t>54-3м</t>
  </si>
  <si>
    <t>Каша жидкая молочная рисовая</t>
  </si>
  <si>
    <t>54-25.1к</t>
  </si>
  <si>
    <t>54-21гн</t>
  </si>
  <si>
    <t>53-19з</t>
  </si>
  <si>
    <t>Масло сливочное (порциями)</t>
  </si>
  <si>
    <t>Печень говяжья по-строгановски</t>
  </si>
  <si>
    <t>54-18м</t>
  </si>
  <si>
    <t>54-1г</t>
  </si>
  <si>
    <t>54-3гн</t>
  </si>
  <si>
    <t>Салат из моркови и яблок</t>
  </si>
  <si>
    <t>54-11з</t>
  </si>
  <si>
    <t>Каша вязкая молочная овсяная</t>
  </si>
  <si>
    <t>54-9к</t>
  </si>
  <si>
    <t>54-2гн</t>
  </si>
  <si>
    <t>Салат из свеклы отварной</t>
  </si>
  <si>
    <t>54-13з</t>
  </si>
  <si>
    <t>54-11г</t>
  </si>
  <si>
    <t>54-1хн</t>
  </si>
  <si>
    <t>Ржано-пшеничный</t>
  </si>
  <si>
    <t>Соус сметанный</t>
  </si>
  <si>
    <t>54-1соус</t>
  </si>
  <si>
    <t>54-3г</t>
  </si>
  <si>
    <t>54-23гн</t>
  </si>
  <si>
    <t>54-13хн</t>
  </si>
  <si>
    <t>Борщ с капустой и картофелем</t>
  </si>
  <si>
    <t>54-22с</t>
  </si>
  <si>
    <t>Котлета из говядины</t>
  </si>
  <si>
    <t>54-4м</t>
  </si>
  <si>
    <t>54-6к</t>
  </si>
  <si>
    <t>Чай с мёдом</t>
  </si>
  <si>
    <t>54-11гн</t>
  </si>
  <si>
    <t xml:space="preserve">Яйцо вареное </t>
  </si>
  <si>
    <t>54-6о</t>
  </si>
  <si>
    <t>Огурец в нарезке</t>
  </si>
  <si>
    <t>54-2з</t>
  </si>
  <si>
    <t>54-6г</t>
  </si>
  <si>
    <t>Кисель из смородины</t>
  </si>
  <si>
    <t>54-23хн</t>
  </si>
  <si>
    <t>Соус красный основной</t>
  </si>
  <si>
    <t>54-3соус</t>
  </si>
  <si>
    <t>54-27к</t>
  </si>
  <si>
    <t>Какао с молоком</t>
  </si>
  <si>
    <t>Салат из свеклы с черносливом</t>
  </si>
  <si>
    <t>54-18з</t>
  </si>
  <si>
    <t>54-4г</t>
  </si>
  <si>
    <t>Биточек из говядины</t>
  </si>
  <si>
    <t>54-6м</t>
  </si>
  <si>
    <t>Компот из кураги</t>
  </si>
  <si>
    <t>54-2хн</t>
  </si>
  <si>
    <t>Кофейный напиток  с  молоком</t>
  </si>
  <si>
    <t>Булочка ванильная</t>
  </si>
  <si>
    <t>54-10в</t>
  </si>
  <si>
    <t>Рыба тушенная в томате с овощами (минтай)</t>
  </si>
  <si>
    <t>54-11р</t>
  </si>
  <si>
    <t>Помидор в нарезке</t>
  </si>
  <si>
    <t>54-3з</t>
  </si>
  <si>
    <t>Сыр твердых сортов в нарезке</t>
  </si>
  <si>
    <t>54-1з</t>
  </si>
  <si>
    <t>Салат из капусты с овощами</t>
  </si>
  <si>
    <t>54-10з</t>
  </si>
  <si>
    <t>Гуляш из говядины</t>
  </si>
  <si>
    <t>54-2м</t>
  </si>
  <si>
    <t>Компот из чернослива</t>
  </si>
  <si>
    <t>54-3хн</t>
  </si>
  <si>
    <t xml:space="preserve">Чай с лимоном и мёдом </t>
  </si>
  <si>
    <t>54-12гн</t>
  </si>
  <si>
    <t>Суп гороховый</t>
  </si>
  <si>
    <t>Яйцо вареное</t>
  </si>
  <si>
    <t>Капуста тушенная с мясом</t>
  </si>
  <si>
    <t>54-10м</t>
  </si>
  <si>
    <t>Компот из свежих яблок</t>
  </si>
  <si>
    <t>54-32хн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</si>
</sst>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11" fillId="4" borderId="1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1" fontId="11" fillId="4" borderId="15" xfId="1" applyNumberFormat="1" applyFill="1" applyBorder="1" applyProtection="1">
      <protection locked="0"/>
    </xf>
    <xf numFmtId="0" fontId="11" fillId="4" borderId="1" xfId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5" xfId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2" fontId="11" fillId="4" borderId="5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3" xfId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EE1A3493-0B25-48BF-98E0-85D6085A81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39</v>
      </c>
      <c r="D1" s="71"/>
      <c r="E1" s="71"/>
      <c r="F1" s="12" t="s">
        <v>16</v>
      </c>
      <c r="G1" s="2" t="s">
        <v>17</v>
      </c>
      <c r="H1" s="72" t="s">
        <v>56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2" t="s">
        <v>57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12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70</v>
      </c>
      <c r="F6" s="40">
        <v>200</v>
      </c>
      <c r="G6" s="40">
        <v>5.28</v>
      </c>
      <c r="H6" s="40">
        <v>5.42</v>
      </c>
      <c r="I6" s="40">
        <v>28.66</v>
      </c>
      <c r="J6" s="40">
        <v>184.5</v>
      </c>
      <c r="K6" s="41" t="s">
        <v>71</v>
      </c>
      <c r="L6" s="40">
        <v>8.92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4.68</v>
      </c>
      <c r="H8" s="43">
        <v>3.52</v>
      </c>
      <c r="I8" s="43">
        <v>12.5</v>
      </c>
      <c r="J8" s="43">
        <v>100.4</v>
      </c>
      <c r="K8" s="44" t="s">
        <v>72</v>
      </c>
      <c r="L8" s="43">
        <v>9.2100000000000009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100</v>
      </c>
      <c r="G9" s="43">
        <v>7.6</v>
      </c>
      <c r="H9" s="43">
        <v>0.8</v>
      </c>
      <c r="I9" s="43">
        <v>49.2</v>
      </c>
      <c r="J9" s="43">
        <v>234.4</v>
      </c>
      <c r="K9" s="44" t="s">
        <v>43</v>
      </c>
      <c r="L9" s="43">
        <v>1.8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74</v>
      </c>
      <c r="F11" s="43">
        <v>15</v>
      </c>
      <c r="G11" s="43">
        <v>0.12</v>
      </c>
      <c r="H11" s="43">
        <v>10.88</v>
      </c>
      <c r="I11" s="43">
        <v>0.2</v>
      </c>
      <c r="J11" s="43">
        <v>99.1</v>
      </c>
      <c r="K11" s="44" t="s">
        <v>73</v>
      </c>
      <c r="L11" s="43">
        <v>8.6999999999999993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515</v>
      </c>
      <c r="G13" s="19">
        <f t="shared" ref="G13:J13" si="0">SUM(G6:G12)</f>
        <v>17.680000000000003</v>
      </c>
      <c r="H13" s="19">
        <f t="shared" si="0"/>
        <v>20.62</v>
      </c>
      <c r="I13" s="19">
        <f t="shared" si="0"/>
        <v>90.56</v>
      </c>
      <c r="J13" s="19">
        <f t="shared" si="0"/>
        <v>618.4</v>
      </c>
      <c r="K13" s="25"/>
      <c r="L13" s="19">
        <f t="shared" ref="L13" si="1">SUM(L6:L12)</f>
        <v>28.630000000000003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79</v>
      </c>
      <c r="F14" s="43">
        <v>80</v>
      </c>
      <c r="G14" s="43">
        <v>0.7</v>
      </c>
      <c r="H14" s="43">
        <v>8.1300000000000008</v>
      </c>
      <c r="I14" s="43">
        <v>5.41</v>
      </c>
      <c r="J14" s="43">
        <v>97.6</v>
      </c>
      <c r="K14" s="44" t="s">
        <v>80</v>
      </c>
      <c r="L14" s="43">
        <v>1.4</v>
      </c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75</v>
      </c>
      <c r="F16" s="43">
        <v>100</v>
      </c>
      <c r="G16" s="43">
        <v>16.739999999999998</v>
      </c>
      <c r="H16" s="43">
        <v>15.88</v>
      </c>
      <c r="I16" s="43">
        <v>6.66</v>
      </c>
      <c r="J16" s="43">
        <v>236.6</v>
      </c>
      <c r="K16" s="44" t="s">
        <v>76</v>
      </c>
      <c r="L16" s="43">
        <v>18.649999999999999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200</v>
      </c>
      <c r="G17" s="43">
        <v>7.1</v>
      </c>
      <c r="H17" s="43">
        <v>6.56</v>
      </c>
      <c r="I17" s="43">
        <v>43.74</v>
      </c>
      <c r="J17" s="43">
        <v>262.39999999999998</v>
      </c>
      <c r="K17" s="44" t="s">
        <v>77</v>
      </c>
      <c r="L17" s="43">
        <v>8.0299999999999994</v>
      </c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0.25</v>
      </c>
      <c r="H18" s="43">
        <v>0.05</v>
      </c>
      <c r="I18" s="43">
        <v>6.61</v>
      </c>
      <c r="J18" s="43">
        <v>27.9</v>
      </c>
      <c r="K18" s="44" t="s">
        <v>78</v>
      </c>
      <c r="L18" s="43">
        <v>3.84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2.2799999999999998</v>
      </c>
      <c r="H19" s="43">
        <v>0.24</v>
      </c>
      <c r="I19" s="43">
        <v>14.76</v>
      </c>
      <c r="J19" s="43">
        <v>70.3</v>
      </c>
      <c r="K19" s="44" t="s">
        <v>43</v>
      </c>
      <c r="L19" s="43">
        <v>2.4</v>
      </c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70</v>
      </c>
      <c r="G20" s="43">
        <v>4.62</v>
      </c>
      <c r="H20" s="43">
        <v>0.84</v>
      </c>
      <c r="I20" s="43">
        <v>23.38</v>
      </c>
      <c r="J20" s="43">
        <v>119.6</v>
      </c>
      <c r="K20" s="44" t="s">
        <v>43</v>
      </c>
      <c r="L20" s="43">
        <v>2.1</v>
      </c>
    </row>
    <row r="21" spans="1:12" ht="15" x14ac:dyDescent="0.25">
      <c r="A21" s="23"/>
      <c r="B21" s="15"/>
      <c r="C21" s="11"/>
      <c r="D21" s="6"/>
      <c r="E21" s="42" t="s">
        <v>47</v>
      </c>
      <c r="F21" s="43">
        <v>100</v>
      </c>
      <c r="G21" s="43">
        <v>2.75</v>
      </c>
      <c r="H21" s="43">
        <v>3.8</v>
      </c>
      <c r="I21" s="43">
        <v>4.34</v>
      </c>
      <c r="J21" s="43">
        <v>62.5</v>
      </c>
      <c r="K21" s="44" t="s">
        <v>48</v>
      </c>
      <c r="L21" s="43">
        <v>2.5299999999999998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34.44</v>
      </c>
      <c r="H23" s="19">
        <f t="shared" si="2"/>
        <v>35.5</v>
      </c>
      <c r="I23" s="19">
        <f t="shared" si="2"/>
        <v>104.9</v>
      </c>
      <c r="J23" s="19">
        <f t="shared" si="2"/>
        <v>876.89999999999986</v>
      </c>
      <c r="K23" s="25"/>
      <c r="L23" s="19">
        <f t="shared" ref="L23" si="3">SUM(L14:L22)</f>
        <v>38.950000000000003</v>
      </c>
    </row>
    <row r="24" spans="1:12" ht="15" x14ac:dyDescent="0.2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1295</v>
      </c>
      <c r="G24" s="32">
        <f t="shared" ref="G24:J24" si="4">G13+G23</f>
        <v>52.120000000000005</v>
      </c>
      <c r="H24" s="32">
        <f t="shared" si="4"/>
        <v>56.120000000000005</v>
      </c>
      <c r="I24" s="32">
        <f t="shared" si="4"/>
        <v>195.46</v>
      </c>
      <c r="J24" s="32">
        <f t="shared" si="4"/>
        <v>1495.2999999999997</v>
      </c>
      <c r="K24" s="32"/>
      <c r="L24" s="32">
        <f t="shared" ref="L24" si="5">L13+L23</f>
        <v>67.580000000000013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81</v>
      </c>
      <c r="F25" s="40">
        <v>200</v>
      </c>
      <c r="G25" s="40">
        <v>8.59</v>
      </c>
      <c r="H25" s="40">
        <v>11.26</v>
      </c>
      <c r="I25" s="40">
        <v>34.28</v>
      </c>
      <c r="J25" s="40">
        <v>272.89999999999998</v>
      </c>
      <c r="K25" s="41" t="s">
        <v>82</v>
      </c>
      <c r="L25" s="40">
        <v>12.56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0.19</v>
      </c>
      <c r="H27" s="43">
        <v>0.04</v>
      </c>
      <c r="I27" s="43">
        <v>6.42</v>
      </c>
      <c r="J27" s="43">
        <v>26.8</v>
      </c>
      <c r="K27" s="44" t="s">
        <v>83</v>
      </c>
      <c r="L27" s="43">
        <v>1.87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100</v>
      </c>
      <c r="G28" s="43">
        <v>7.6</v>
      </c>
      <c r="H28" s="43">
        <v>0.8</v>
      </c>
      <c r="I28" s="43">
        <v>49.2</v>
      </c>
      <c r="J28" s="43">
        <v>234.4</v>
      </c>
      <c r="K28" s="44" t="s">
        <v>43</v>
      </c>
      <c r="L28" s="43">
        <v>1.8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16.38</v>
      </c>
      <c r="H32" s="19">
        <f t="shared" ref="H32" si="7">SUM(H25:H31)</f>
        <v>12.1</v>
      </c>
      <c r="I32" s="19">
        <f t="shared" ref="I32" si="8">SUM(I25:I31)</f>
        <v>89.9</v>
      </c>
      <c r="J32" s="19">
        <f t="shared" ref="J32:L32" si="9">SUM(J25:J31)</f>
        <v>534.1</v>
      </c>
      <c r="K32" s="25"/>
      <c r="L32" s="19">
        <f t="shared" si="9"/>
        <v>16.23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84</v>
      </c>
      <c r="F33" s="43">
        <v>60</v>
      </c>
      <c r="G33" s="43">
        <v>0.8</v>
      </c>
      <c r="H33" s="43">
        <v>2.69</v>
      </c>
      <c r="I33" s="43">
        <v>4.5599999999999996</v>
      </c>
      <c r="J33" s="43">
        <v>45.6</v>
      </c>
      <c r="K33" s="44" t="s">
        <v>85</v>
      </c>
      <c r="L33" s="43">
        <v>1.0900000000000001</v>
      </c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62</v>
      </c>
      <c r="F35" s="43">
        <v>90</v>
      </c>
      <c r="G35" s="43">
        <v>13.01</v>
      </c>
      <c r="H35" s="43">
        <v>13.17</v>
      </c>
      <c r="I35" s="43">
        <v>7.28</v>
      </c>
      <c r="J35" s="43">
        <v>199.7</v>
      </c>
      <c r="K35" s="44" t="s">
        <v>63</v>
      </c>
      <c r="L35" s="43">
        <v>32.76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200</v>
      </c>
      <c r="G36" s="43">
        <v>4.0999999999999996</v>
      </c>
      <c r="H36" s="43">
        <v>7.07</v>
      </c>
      <c r="I36" s="43">
        <v>26.43</v>
      </c>
      <c r="J36" s="43">
        <v>185.8</v>
      </c>
      <c r="K36" s="44" t="s">
        <v>86</v>
      </c>
      <c r="L36" s="43">
        <v>6.18</v>
      </c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0.47</v>
      </c>
      <c r="H37" s="43">
        <v>0</v>
      </c>
      <c r="I37" s="43">
        <v>19.78</v>
      </c>
      <c r="J37" s="43">
        <v>81</v>
      </c>
      <c r="K37" s="44" t="s">
        <v>87</v>
      </c>
      <c r="L37" s="43">
        <v>5.29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43</v>
      </c>
      <c r="L38" s="43">
        <v>2.4</v>
      </c>
    </row>
    <row r="39" spans="1:12" ht="15" x14ac:dyDescent="0.25">
      <c r="A39" s="14"/>
      <c r="B39" s="15"/>
      <c r="C39" s="11"/>
      <c r="D39" s="7" t="s">
        <v>32</v>
      </c>
      <c r="E39" s="42" t="s">
        <v>88</v>
      </c>
      <c r="F39" s="43">
        <v>80</v>
      </c>
      <c r="G39" s="43">
        <v>5.28</v>
      </c>
      <c r="H39" s="43">
        <v>0.96</v>
      </c>
      <c r="I39" s="43">
        <v>31.68</v>
      </c>
      <c r="J39" s="43">
        <v>156.5</v>
      </c>
      <c r="K39" s="44" t="s">
        <v>43</v>
      </c>
      <c r="L39" s="43">
        <v>2.1</v>
      </c>
    </row>
    <row r="40" spans="1:12" ht="15" x14ac:dyDescent="0.25">
      <c r="A40" s="14"/>
      <c r="B40" s="15"/>
      <c r="C40" s="11"/>
      <c r="D40" s="6"/>
      <c r="E40" s="42" t="s">
        <v>89</v>
      </c>
      <c r="F40" s="43">
        <v>100</v>
      </c>
      <c r="G40" s="43">
        <v>1.49</v>
      </c>
      <c r="H40" s="43">
        <v>8.2200000000000006</v>
      </c>
      <c r="I40" s="43">
        <v>3.26</v>
      </c>
      <c r="J40" s="43">
        <v>92.9</v>
      </c>
      <c r="K40" s="44" t="s">
        <v>90</v>
      </c>
      <c r="L40" s="43">
        <v>1.53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28.95</v>
      </c>
      <c r="H42" s="19">
        <f t="shared" ref="H42" si="11">SUM(H33:H41)</f>
        <v>32.51</v>
      </c>
      <c r="I42" s="19">
        <f t="shared" ref="I42" si="12">SUM(I33:I41)</f>
        <v>117.59000000000002</v>
      </c>
      <c r="J42" s="19">
        <f t="shared" ref="J42:L42" si="13">SUM(J33:J41)</f>
        <v>878.7</v>
      </c>
      <c r="K42" s="25"/>
      <c r="L42" s="19">
        <f t="shared" si="13"/>
        <v>51.35</v>
      </c>
    </row>
    <row r="43" spans="1:12" ht="15.75" customHeight="1" x14ac:dyDescent="0.2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1280</v>
      </c>
      <c r="G43" s="32">
        <f t="shared" ref="G43" si="14">G32+G42</f>
        <v>45.33</v>
      </c>
      <c r="H43" s="32">
        <f t="shared" ref="H43" si="15">H32+H42</f>
        <v>44.61</v>
      </c>
      <c r="I43" s="32">
        <f t="shared" ref="I43" si="16">I32+I42</f>
        <v>207.49</v>
      </c>
      <c r="J43" s="32">
        <f t="shared" ref="J43:L43" si="17">J32+J42</f>
        <v>1412.8000000000002</v>
      </c>
      <c r="K43" s="32"/>
      <c r="L43" s="32">
        <f t="shared" si="17"/>
        <v>67.58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200</v>
      </c>
      <c r="G44" s="40">
        <v>10.55</v>
      </c>
      <c r="H44" s="40">
        <v>9.1</v>
      </c>
      <c r="I44" s="40">
        <v>38.21</v>
      </c>
      <c r="J44" s="40">
        <v>277</v>
      </c>
      <c r="K44" s="41" t="s">
        <v>91</v>
      </c>
      <c r="L44" s="40">
        <v>9.25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3.87</v>
      </c>
      <c r="H46" s="43">
        <v>2.86</v>
      </c>
      <c r="I46" s="43">
        <v>11.19</v>
      </c>
      <c r="J46" s="43">
        <v>86</v>
      </c>
      <c r="K46" s="44" t="s">
        <v>92</v>
      </c>
      <c r="L46" s="43">
        <v>7.18</v>
      </c>
    </row>
    <row r="47" spans="1:12" ht="15" x14ac:dyDescent="0.25">
      <c r="A47" s="23"/>
      <c r="B47" s="15"/>
      <c r="C47" s="11"/>
      <c r="D47" s="7" t="s">
        <v>23</v>
      </c>
      <c r="E47" s="42" t="s">
        <v>88</v>
      </c>
      <c r="F47" s="43">
        <v>100</v>
      </c>
      <c r="G47" s="43">
        <v>6.6</v>
      </c>
      <c r="H47" s="43">
        <v>1.2</v>
      </c>
      <c r="I47" s="43">
        <v>39.6</v>
      </c>
      <c r="J47" s="43">
        <v>195.6</v>
      </c>
      <c r="K47" s="44" t="s">
        <v>43</v>
      </c>
      <c r="L47" s="43">
        <v>3.5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21.020000000000003</v>
      </c>
      <c r="H51" s="19">
        <f t="shared" ref="H51" si="19">SUM(H44:H50)</f>
        <v>13.159999999999998</v>
      </c>
      <c r="I51" s="19">
        <f t="shared" ref="I51" si="20">SUM(I44:I50)</f>
        <v>89</v>
      </c>
      <c r="J51" s="19">
        <f t="shared" ref="J51:L51" si="21">SUM(J44:J50)</f>
        <v>558.6</v>
      </c>
      <c r="K51" s="25"/>
      <c r="L51" s="19">
        <f t="shared" si="21"/>
        <v>19.93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94</v>
      </c>
      <c r="F53" s="43">
        <v>250</v>
      </c>
      <c r="G53" s="43">
        <v>5.38</v>
      </c>
      <c r="H53" s="43">
        <v>4.34</v>
      </c>
      <c r="I53" s="43">
        <v>9.33</v>
      </c>
      <c r="J53" s="43">
        <v>97.8</v>
      </c>
      <c r="K53" s="44" t="s">
        <v>95</v>
      </c>
      <c r="L53" s="43">
        <v>7.45</v>
      </c>
    </row>
    <row r="54" spans="1:12" ht="15" x14ac:dyDescent="0.25">
      <c r="A54" s="23"/>
      <c r="B54" s="15"/>
      <c r="C54" s="11"/>
      <c r="D54" s="7" t="s">
        <v>28</v>
      </c>
      <c r="E54" s="42" t="s">
        <v>96</v>
      </c>
      <c r="F54" s="43">
        <v>100</v>
      </c>
      <c r="G54" s="43">
        <v>18.25</v>
      </c>
      <c r="H54" s="43">
        <v>17.399999999999999</v>
      </c>
      <c r="I54" s="43">
        <v>16.43</v>
      </c>
      <c r="J54" s="43">
        <v>295.2</v>
      </c>
      <c r="K54" s="44" t="s">
        <v>97</v>
      </c>
      <c r="L54" s="43">
        <v>18.82</v>
      </c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100</v>
      </c>
      <c r="G55" s="43">
        <v>13.82</v>
      </c>
      <c r="H55" s="43">
        <v>12.97</v>
      </c>
      <c r="I55" s="43">
        <v>0.75</v>
      </c>
      <c r="J55" s="43">
        <v>175</v>
      </c>
      <c r="K55" s="44">
        <v>120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0.64</v>
      </c>
      <c r="H56" s="43">
        <v>0.25</v>
      </c>
      <c r="I56" s="43">
        <v>15.15</v>
      </c>
      <c r="J56" s="43">
        <v>65.3</v>
      </c>
      <c r="K56" s="44" t="s">
        <v>93</v>
      </c>
      <c r="L56" s="43">
        <v>5.21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50</v>
      </c>
      <c r="G57" s="43">
        <v>3.8</v>
      </c>
      <c r="H57" s="43">
        <v>0.4</v>
      </c>
      <c r="I57" s="43">
        <v>24.6</v>
      </c>
      <c r="J57" s="43">
        <v>117.2</v>
      </c>
      <c r="K57" s="44" t="s">
        <v>43</v>
      </c>
      <c r="L57" s="43">
        <v>2.16</v>
      </c>
    </row>
    <row r="58" spans="1:12" ht="15" x14ac:dyDescent="0.25">
      <c r="A58" s="23"/>
      <c r="B58" s="15"/>
      <c r="C58" s="11"/>
      <c r="D58" s="7" t="s">
        <v>32</v>
      </c>
      <c r="E58" s="42" t="s">
        <v>45</v>
      </c>
      <c r="F58" s="43">
        <v>50</v>
      </c>
      <c r="G58" s="43">
        <v>3.3</v>
      </c>
      <c r="H58" s="43">
        <v>0.6</v>
      </c>
      <c r="I58" s="43">
        <v>16.7</v>
      </c>
      <c r="J58" s="43">
        <v>85.4</v>
      </c>
      <c r="K58" s="44" t="s">
        <v>43</v>
      </c>
      <c r="L58" s="43">
        <v>2.1</v>
      </c>
    </row>
    <row r="59" spans="1:12" ht="15" x14ac:dyDescent="0.25">
      <c r="A59" s="23"/>
      <c r="B59" s="15"/>
      <c r="C59" s="11"/>
      <c r="D59" s="6" t="s">
        <v>24</v>
      </c>
      <c r="E59" s="42" t="s">
        <v>54</v>
      </c>
      <c r="F59" s="43">
        <v>150</v>
      </c>
      <c r="G59" s="43">
        <v>0.6</v>
      </c>
      <c r="H59" s="43">
        <v>0.6</v>
      </c>
      <c r="I59" s="43">
        <v>14.7</v>
      </c>
      <c r="J59" s="43">
        <v>66.599999999999994</v>
      </c>
      <c r="K59" s="44" t="s">
        <v>43</v>
      </c>
      <c r="L59" s="43">
        <v>11.91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 t="shared" ref="G61" si="22">SUM(G52:G60)</f>
        <v>45.79</v>
      </c>
      <c r="H61" s="19">
        <f t="shared" ref="H61" si="23">SUM(H52:H60)</f>
        <v>36.56</v>
      </c>
      <c r="I61" s="19">
        <f t="shared" ref="I61" si="24">SUM(I52:I60)</f>
        <v>97.66</v>
      </c>
      <c r="J61" s="19">
        <f t="shared" ref="J61:L61" si="25">SUM(J52:J60)</f>
        <v>902.5</v>
      </c>
      <c r="K61" s="25"/>
      <c r="L61" s="19">
        <f t="shared" si="25"/>
        <v>47.650000000000006</v>
      </c>
    </row>
    <row r="62" spans="1:12" ht="15.75" customHeight="1" x14ac:dyDescent="0.2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1400</v>
      </c>
      <c r="G62" s="32">
        <f t="shared" ref="G62" si="26">G51+G61</f>
        <v>66.81</v>
      </c>
      <c r="H62" s="32">
        <f t="shared" ref="H62" si="27">H51+H61</f>
        <v>49.72</v>
      </c>
      <c r="I62" s="32">
        <f t="shared" ref="I62" si="28">I51+I61</f>
        <v>186.66</v>
      </c>
      <c r="J62" s="32">
        <f t="shared" ref="J62:L62" si="29">J51+J61</f>
        <v>1461.1</v>
      </c>
      <c r="K62" s="32"/>
      <c r="L62" s="32">
        <f t="shared" si="29"/>
        <v>67.580000000000013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200</v>
      </c>
      <c r="G63" s="40">
        <v>8.32</v>
      </c>
      <c r="H63" s="40">
        <v>10.119999999999999</v>
      </c>
      <c r="I63" s="40">
        <v>37.64</v>
      </c>
      <c r="J63" s="40">
        <v>274.91000000000003</v>
      </c>
      <c r="K63" s="41" t="s">
        <v>98</v>
      </c>
      <c r="L63" s="40">
        <v>9.5299999999999994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99</v>
      </c>
      <c r="F65" s="43">
        <v>200</v>
      </c>
      <c r="G65" s="43">
        <v>0.27</v>
      </c>
      <c r="H65" s="43">
        <v>0.04</v>
      </c>
      <c r="I65" s="43">
        <v>7.37</v>
      </c>
      <c r="J65" s="43">
        <v>30.9</v>
      </c>
      <c r="K65" s="44" t="s">
        <v>100</v>
      </c>
      <c r="L65" s="43">
        <v>3.28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100</v>
      </c>
      <c r="G66" s="43">
        <v>7.6</v>
      </c>
      <c r="H66" s="43">
        <v>0.8</v>
      </c>
      <c r="I66" s="43">
        <v>49.2</v>
      </c>
      <c r="J66" s="43">
        <v>234.4</v>
      </c>
      <c r="K66" s="44" t="s">
        <v>43</v>
      </c>
      <c r="L66" s="43">
        <v>4.32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101</v>
      </c>
      <c r="F68" s="43">
        <v>65</v>
      </c>
      <c r="G68" s="43">
        <v>7.76</v>
      </c>
      <c r="H68" s="43">
        <v>6.58</v>
      </c>
      <c r="I68" s="43">
        <v>0.41</v>
      </c>
      <c r="J68" s="43">
        <v>91.9</v>
      </c>
      <c r="K68" s="44" t="s">
        <v>102</v>
      </c>
      <c r="L68" s="43">
        <v>6.4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" si="30">SUM(G63:G69)</f>
        <v>23.949999999999996</v>
      </c>
      <c r="H70" s="19">
        <f t="shared" ref="H70" si="31">SUM(H63:H69)</f>
        <v>17.54</v>
      </c>
      <c r="I70" s="19">
        <f t="shared" ref="I70" si="32">SUM(I63:I69)</f>
        <v>94.62</v>
      </c>
      <c r="J70" s="19">
        <f t="shared" ref="J70:L70" si="33">SUM(J63:J69)</f>
        <v>632.11</v>
      </c>
      <c r="K70" s="25"/>
      <c r="L70" s="19">
        <f t="shared" si="33"/>
        <v>23.53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103</v>
      </c>
      <c r="F71" s="43">
        <v>60</v>
      </c>
      <c r="G71" s="43">
        <v>0.48</v>
      </c>
      <c r="H71" s="43">
        <v>0.06</v>
      </c>
      <c r="I71" s="43">
        <v>1.5</v>
      </c>
      <c r="J71" s="43">
        <v>8.5</v>
      </c>
      <c r="K71" s="44" t="s">
        <v>104</v>
      </c>
      <c r="L71" s="43">
        <v>6.8</v>
      </c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68</v>
      </c>
      <c r="F73" s="43">
        <v>100</v>
      </c>
      <c r="G73" s="43">
        <v>8.44</v>
      </c>
      <c r="H73" s="43">
        <v>7.64</v>
      </c>
      <c r="I73" s="43">
        <v>6.43</v>
      </c>
      <c r="J73" s="43">
        <v>128.4</v>
      </c>
      <c r="K73" s="44" t="s">
        <v>69</v>
      </c>
      <c r="L73" s="43">
        <v>15.42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200</v>
      </c>
      <c r="G74" s="43">
        <v>4.8099999999999996</v>
      </c>
      <c r="H74" s="43">
        <v>6.41</v>
      </c>
      <c r="I74" s="43">
        <v>48.59</v>
      </c>
      <c r="J74" s="43">
        <v>271.39999999999998</v>
      </c>
      <c r="K74" s="44" t="s">
        <v>105</v>
      </c>
      <c r="L74" s="43">
        <v>11.17</v>
      </c>
    </row>
    <row r="75" spans="1:12" ht="15" x14ac:dyDescent="0.25">
      <c r="A75" s="23"/>
      <c r="B75" s="15"/>
      <c r="C75" s="11"/>
      <c r="D75" s="7" t="s">
        <v>30</v>
      </c>
      <c r="E75" s="42" t="s">
        <v>106</v>
      </c>
      <c r="F75" s="43">
        <v>200</v>
      </c>
      <c r="G75" s="43">
        <v>0.24</v>
      </c>
      <c r="H75" s="43">
        <v>0.08</v>
      </c>
      <c r="I75" s="43">
        <v>12.22</v>
      </c>
      <c r="J75" s="43">
        <v>50.5</v>
      </c>
      <c r="K75" s="44" t="s">
        <v>107</v>
      </c>
      <c r="L75" s="43">
        <v>4.97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30</v>
      </c>
      <c r="G76" s="43">
        <v>2.2799999999999998</v>
      </c>
      <c r="H76" s="43">
        <v>0.24</v>
      </c>
      <c r="I76" s="43">
        <v>14.76</v>
      </c>
      <c r="J76" s="43">
        <v>70.3</v>
      </c>
      <c r="K76" s="44" t="s">
        <v>43</v>
      </c>
      <c r="L76" s="43">
        <v>2.16</v>
      </c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70</v>
      </c>
      <c r="G77" s="43">
        <v>4.62</v>
      </c>
      <c r="H77" s="43">
        <v>0.84</v>
      </c>
      <c r="I77" s="43">
        <v>23.38</v>
      </c>
      <c r="J77" s="43">
        <v>119.6</v>
      </c>
      <c r="K77" s="44" t="s">
        <v>43</v>
      </c>
      <c r="L77" s="43">
        <v>2.1</v>
      </c>
    </row>
    <row r="78" spans="1:12" ht="15" x14ac:dyDescent="0.25">
      <c r="A78" s="23"/>
      <c r="B78" s="15"/>
      <c r="C78" s="11"/>
      <c r="D78" s="6"/>
      <c r="E78" s="42" t="s">
        <v>108</v>
      </c>
      <c r="F78" s="43">
        <v>100</v>
      </c>
      <c r="G78" s="43">
        <v>3.27</v>
      </c>
      <c r="H78" s="43">
        <v>2.44</v>
      </c>
      <c r="I78" s="43">
        <v>8.9</v>
      </c>
      <c r="J78" s="43">
        <v>70.8</v>
      </c>
      <c r="K78" s="44" t="s">
        <v>109</v>
      </c>
      <c r="L78" s="43">
        <v>1.43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24.14</v>
      </c>
      <c r="H80" s="19">
        <f t="shared" ref="H80" si="35">SUM(H71:H79)</f>
        <v>17.71</v>
      </c>
      <c r="I80" s="19">
        <f t="shared" ref="I80" si="36">SUM(I71:I79)</f>
        <v>115.78000000000002</v>
      </c>
      <c r="J80" s="19">
        <f t="shared" ref="J80:L80" si="37">SUM(J71:J79)</f>
        <v>719.49999999999989</v>
      </c>
      <c r="K80" s="25"/>
      <c r="L80" s="19">
        <f t="shared" si="37"/>
        <v>44.05</v>
      </c>
    </row>
    <row r="81" spans="1:12" ht="15.75" customHeight="1" x14ac:dyDescent="0.2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1325</v>
      </c>
      <c r="G81" s="32">
        <f t="shared" ref="G81" si="38">G70+G80</f>
        <v>48.089999999999996</v>
      </c>
      <c r="H81" s="32">
        <f t="shared" ref="H81" si="39">H70+H80</f>
        <v>35.25</v>
      </c>
      <c r="I81" s="32">
        <f t="shared" ref="I81" si="40">I70+I80</f>
        <v>210.40000000000003</v>
      </c>
      <c r="J81" s="32">
        <f t="shared" ref="J81:L81" si="41">J70+J80</f>
        <v>1351.61</v>
      </c>
      <c r="K81" s="32"/>
      <c r="L81" s="32">
        <f t="shared" si="41"/>
        <v>67.58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200</v>
      </c>
      <c r="G82" s="40">
        <v>5.35</v>
      </c>
      <c r="H82" s="40">
        <v>5.74</v>
      </c>
      <c r="I82" s="40">
        <v>25.29</v>
      </c>
      <c r="J82" s="40">
        <v>174.3</v>
      </c>
      <c r="K82" s="41" t="s">
        <v>110</v>
      </c>
      <c r="L82" s="40">
        <v>7.92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111</v>
      </c>
      <c r="F84" s="43">
        <v>200</v>
      </c>
      <c r="G84" s="43">
        <v>4.68</v>
      </c>
      <c r="H84" s="43">
        <v>3.52</v>
      </c>
      <c r="I84" s="43">
        <v>12.5</v>
      </c>
      <c r="J84" s="43">
        <v>100.4</v>
      </c>
      <c r="K84" s="44" t="s">
        <v>72</v>
      </c>
      <c r="L84" s="43">
        <v>5.67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100</v>
      </c>
      <c r="G85" s="43">
        <v>7.6</v>
      </c>
      <c r="H85" s="43">
        <v>0.8</v>
      </c>
      <c r="I85" s="43">
        <v>49.2</v>
      </c>
      <c r="J85" s="43">
        <v>234.4</v>
      </c>
      <c r="K85" s="44" t="s">
        <v>43</v>
      </c>
      <c r="L85" s="43">
        <v>4.32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74</v>
      </c>
      <c r="F87" s="43">
        <v>15</v>
      </c>
      <c r="G87" s="43">
        <v>0.12</v>
      </c>
      <c r="H87" s="43">
        <v>10.88</v>
      </c>
      <c r="I87" s="43">
        <v>0.2</v>
      </c>
      <c r="J87" s="43">
        <v>99.1</v>
      </c>
      <c r="K87" s="44" t="s">
        <v>73</v>
      </c>
      <c r="L87" s="43">
        <v>9.24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17.75</v>
      </c>
      <c r="H89" s="19">
        <f t="shared" ref="H89" si="43">SUM(H82:H88)</f>
        <v>20.94</v>
      </c>
      <c r="I89" s="19">
        <f t="shared" ref="I89" si="44">SUM(I82:I88)</f>
        <v>87.190000000000012</v>
      </c>
      <c r="J89" s="19">
        <f t="shared" ref="J89:L89" si="45">SUM(J82:J88)</f>
        <v>608.20000000000005</v>
      </c>
      <c r="K89" s="25"/>
      <c r="L89" s="19">
        <f t="shared" si="45"/>
        <v>27.15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112</v>
      </c>
      <c r="F90" s="43">
        <v>100</v>
      </c>
      <c r="G90" s="43">
        <v>1.43</v>
      </c>
      <c r="H90" s="43">
        <v>5.41</v>
      </c>
      <c r="I90" s="43">
        <v>12.93</v>
      </c>
      <c r="J90" s="43">
        <v>106.2</v>
      </c>
      <c r="K90" s="44" t="s">
        <v>113</v>
      </c>
      <c r="L90" s="43">
        <v>5.8</v>
      </c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115</v>
      </c>
      <c r="F92" s="43">
        <v>100</v>
      </c>
      <c r="G92" s="43">
        <v>18.25</v>
      </c>
      <c r="H92" s="43">
        <v>17.399999999999999</v>
      </c>
      <c r="I92" s="43">
        <v>16.43</v>
      </c>
      <c r="J92" s="43">
        <v>295.2</v>
      </c>
      <c r="K92" s="44" t="s">
        <v>116</v>
      </c>
      <c r="L92" s="43">
        <v>16.940000000000001</v>
      </c>
    </row>
    <row r="93" spans="1:12" ht="15" x14ac:dyDescent="0.25">
      <c r="A93" s="23"/>
      <c r="B93" s="15"/>
      <c r="C93" s="11"/>
      <c r="D93" s="7" t="s">
        <v>29</v>
      </c>
      <c r="E93" s="42" t="s">
        <v>67</v>
      </c>
      <c r="F93" s="43">
        <v>200</v>
      </c>
      <c r="G93" s="43">
        <v>1097</v>
      </c>
      <c r="H93" s="43">
        <v>8.4499999999999993</v>
      </c>
      <c r="I93" s="43">
        <v>47.91</v>
      </c>
      <c r="J93" s="43">
        <v>311.60000000000002</v>
      </c>
      <c r="K93" s="44" t="s">
        <v>114</v>
      </c>
      <c r="L93" s="43">
        <v>6.48</v>
      </c>
    </row>
    <row r="94" spans="1:12" ht="15" x14ac:dyDescent="0.25">
      <c r="A94" s="23"/>
      <c r="B94" s="15"/>
      <c r="C94" s="11"/>
      <c r="D94" s="7" t="s">
        <v>30</v>
      </c>
      <c r="E94" s="42" t="s">
        <v>117</v>
      </c>
      <c r="F94" s="43">
        <v>200</v>
      </c>
      <c r="G94" s="43">
        <v>0.98</v>
      </c>
      <c r="H94" s="43">
        <v>0.05</v>
      </c>
      <c r="I94" s="43">
        <v>15.64</v>
      </c>
      <c r="J94" s="43">
        <v>66.900000000000006</v>
      </c>
      <c r="K94" s="44" t="s">
        <v>118</v>
      </c>
      <c r="L94" s="43">
        <v>5.52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30</v>
      </c>
      <c r="G95" s="43">
        <v>2.2799999999999998</v>
      </c>
      <c r="H95" s="43">
        <v>0.24</v>
      </c>
      <c r="I95" s="43">
        <v>14.76</v>
      </c>
      <c r="J95" s="43">
        <v>7.03</v>
      </c>
      <c r="K95" s="44" t="s">
        <v>43</v>
      </c>
      <c r="L95" s="43">
        <v>2.16</v>
      </c>
    </row>
    <row r="96" spans="1:12" ht="15" x14ac:dyDescent="0.25">
      <c r="A96" s="23"/>
      <c r="B96" s="15"/>
      <c r="C96" s="11"/>
      <c r="D96" s="7" t="s">
        <v>32</v>
      </c>
      <c r="E96" s="42" t="s">
        <v>45</v>
      </c>
      <c r="F96" s="43">
        <v>50</v>
      </c>
      <c r="G96" s="43">
        <v>3.3</v>
      </c>
      <c r="H96" s="43">
        <v>0.6</v>
      </c>
      <c r="I96" s="43">
        <v>16.7</v>
      </c>
      <c r="J96" s="43">
        <v>85.4</v>
      </c>
      <c r="K96" s="44" t="s">
        <v>43</v>
      </c>
      <c r="L96" s="43">
        <v>2.1</v>
      </c>
    </row>
    <row r="97" spans="1:12" ht="15" x14ac:dyDescent="0.25">
      <c r="A97" s="23"/>
      <c r="B97" s="15"/>
      <c r="C97" s="11"/>
      <c r="D97" s="6"/>
      <c r="E97" s="42" t="s">
        <v>47</v>
      </c>
      <c r="F97" s="43">
        <v>100</v>
      </c>
      <c r="G97" s="43">
        <v>2.75</v>
      </c>
      <c r="H97" s="43">
        <v>3.8</v>
      </c>
      <c r="I97" s="43">
        <v>4.34</v>
      </c>
      <c r="J97" s="43">
        <v>62.5</v>
      </c>
      <c r="K97" s="44" t="s">
        <v>48</v>
      </c>
      <c r="L97" s="43">
        <v>1.43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1125.99</v>
      </c>
      <c r="H99" s="19">
        <f t="shared" ref="H99" si="47">SUM(H90:H98)</f>
        <v>35.949999999999996</v>
      </c>
      <c r="I99" s="19">
        <f t="shared" ref="I99" si="48">SUM(I90:I98)</f>
        <v>128.71</v>
      </c>
      <c r="J99" s="19">
        <f t="shared" ref="J99:L99" si="49">SUM(J90:J98)</f>
        <v>934.82999999999993</v>
      </c>
      <c r="K99" s="25"/>
      <c r="L99" s="19">
        <f t="shared" si="49"/>
        <v>40.430000000000007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1295</v>
      </c>
      <c r="G100" s="32">
        <f t="shared" ref="G100" si="50">G89+G99</f>
        <v>1143.74</v>
      </c>
      <c r="H100" s="32">
        <f t="shared" ref="H100" si="51">H89+H99</f>
        <v>56.89</v>
      </c>
      <c r="I100" s="32">
        <f t="shared" ref="I100" si="52">I89+I99</f>
        <v>215.90000000000003</v>
      </c>
      <c r="J100" s="32">
        <f t="shared" ref="J100:L100" si="53">J89+J99</f>
        <v>1543.03</v>
      </c>
      <c r="K100" s="32"/>
      <c r="L100" s="32">
        <f t="shared" si="53"/>
        <v>67.580000000000013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40</v>
      </c>
      <c r="F101" s="50">
        <v>200</v>
      </c>
      <c r="G101" s="50">
        <v>8.14</v>
      </c>
      <c r="H101" s="50">
        <v>9.24</v>
      </c>
      <c r="I101" s="52">
        <v>38.64</v>
      </c>
      <c r="J101" s="50">
        <v>270.26</v>
      </c>
      <c r="K101" s="53">
        <v>114</v>
      </c>
      <c r="L101" s="54">
        <v>7.92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6" t="s">
        <v>119</v>
      </c>
      <c r="F103" s="55">
        <v>200</v>
      </c>
      <c r="G103" s="55">
        <v>3.87</v>
      </c>
      <c r="H103" s="55">
        <v>2.86</v>
      </c>
      <c r="I103" s="59">
        <v>11.19</v>
      </c>
      <c r="J103" s="55">
        <v>86</v>
      </c>
      <c r="K103" s="57" t="s">
        <v>92</v>
      </c>
      <c r="L103" s="58">
        <v>7.21</v>
      </c>
    </row>
    <row r="104" spans="1:12" ht="15" x14ac:dyDescent="0.25">
      <c r="A104" s="23"/>
      <c r="B104" s="15"/>
      <c r="C104" s="11"/>
      <c r="D104" s="7" t="s">
        <v>23</v>
      </c>
      <c r="E104" s="56" t="s">
        <v>88</v>
      </c>
      <c r="F104" s="55">
        <v>100</v>
      </c>
      <c r="G104" s="55">
        <v>6.6</v>
      </c>
      <c r="H104" s="55">
        <v>1.2</v>
      </c>
      <c r="I104" s="59">
        <v>39.6</v>
      </c>
      <c r="J104" s="55">
        <v>195.6</v>
      </c>
      <c r="K104" s="57" t="s">
        <v>43</v>
      </c>
      <c r="L104" s="58">
        <v>1.8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120</v>
      </c>
      <c r="F106" s="43">
        <v>60</v>
      </c>
      <c r="G106" s="43">
        <v>4.68</v>
      </c>
      <c r="H106" s="43">
        <v>4.03</v>
      </c>
      <c r="I106" s="43">
        <v>30.46</v>
      </c>
      <c r="J106" s="43">
        <v>177</v>
      </c>
      <c r="K106" s="44" t="s">
        <v>121</v>
      </c>
      <c r="L106" s="43">
        <v>4.37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23.29</v>
      </c>
      <c r="H108" s="19">
        <f t="shared" si="54"/>
        <v>17.329999999999998</v>
      </c>
      <c r="I108" s="19">
        <f t="shared" si="54"/>
        <v>119.89000000000001</v>
      </c>
      <c r="J108" s="19">
        <f t="shared" si="54"/>
        <v>728.86</v>
      </c>
      <c r="K108" s="25"/>
      <c r="L108" s="19">
        <f t="shared" ref="L108" si="55">SUM(L101:L107)</f>
        <v>21.3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124</v>
      </c>
      <c r="F109" s="43">
        <v>70</v>
      </c>
      <c r="G109" s="43">
        <v>0.77</v>
      </c>
      <c r="H109" s="43">
        <v>0.14000000000000001</v>
      </c>
      <c r="I109" s="43">
        <v>2.66</v>
      </c>
      <c r="J109" s="43">
        <v>15</v>
      </c>
      <c r="K109" s="44" t="s">
        <v>125</v>
      </c>
      <c r="L109" s="43">
        <v>4.4000000000000004</v>
      </c>
    </row>
    <row r="110" spans="1:12" ht="15" x14ac:dyDescent="0.25">
      <c r="A110" s="23"/>
      <c r="B110" s="15"/>
      <c r="C110" s="11"/>
      <c r="D110" s="7" t="s">
        <v>27</v>
      </c>
      <c r="E110" s="56"/>
      <c r="F110" s="43"/>
      <c r="G110" s="55"/>
      <c r="H110" s="55"/>
      <c r="I110" s="59"/>
      <c r="J110" s="55"/>
      <c r="K110" s="57"/>
      <c r="L110" s="58"/>
    </row>
    <row r="111" spans="1:12" ht="15" x14ac:dyDescent="0.25">
      <c r="A111" s="23"/>
      <c r="B111" s="15"/>
      <c r="C111" s="11"/>
      <c r="D111" s="7" t="s">
        <v>28</v>
      </c>
      <c r="E111" s="42" t="s">
        <v>122</v>
      </c>
      <c r="F111" s="43">
        <v>100</v>
      </c>
      <c r="G111" s="43">
        <v>13.85</v>
      </c>
      <c r="H111" s="43">
        <v>7.41</v>
      </c>
      <c r="I111" s="43">
        <v>6.29</v>
      </c>
      <c r="J111" s="43">
        <v>147.19999999999999</v>
      </c>
      <c r="K111" s="44" t="s">
        <v>123</v>
      </c>
      <c r="L111" s="43">
        <v>17.510000000000002</v>
      </c>
    </row>
    <row r="112" spans="1:12" ht="15" x14ac:dyDescent="0.25">
      <c r="A112" s="23"/>
      <c r="B112" s="15"/>
      <c r="C112" s="11"/>
      <c r="D112" s="7" t="s">
        <v>29</v>
      </c>
      <c r="E112" s="56" t="s">
        <v>44</v>
      </c>
      <c r="F112" s="55">
        <v>200</v>
      </c>
      <c r="G112" s="55">
        <v>7.1</v>
      </c>
      <c r="H112" s="55">
        <v>6.56</v>
      </c>
      <c r="I112" s="59">
        <v>43.74</v>
      </c>
      <c r="J112" s="55">
        <v>262.39999999999998</v>
      </c>
      <c r="K112" s="57" t="s">
        <v>77</v>
      </c>
      <c r="L112" s="58">
        <v>5.03</v>
      </c>
    </row>
    <row r="113" spans="1:12" ht="15" x14ac:dyDescent="0.25">
      <c r="A113" s="23"/>
      <c r="B113" s="15"/>
      <c r="C113" s="11"/>
      <c r="D113" s="7" t="s">
        <v>30</v>
      </c>
      <c r="E113" s="61" t="s">
        <v>46</v>
      </c>
      <c r="F113" s="60">
        <v>200</v>
      </c>
      <c r="G113" s="60">
        <v>0.25</v>
      </c>
      <c r="H113" s="60">
        <v>0.05</v>
      </c>
      <c r="I113" s="63">
        <v>6.61</v>
      </c>
      <c r="J113" s="60">
        <v>27.9</v>
      </c>
      <c r="K113" s="62" t="s">
        <v>78</v>
      </c>
      <c r="L113" s="64">
        <v>3.84</v>
      </c>
    </row>
    <row r="114" spans="1:12" ht="15" x14ac:dyDescent="0.25">
      <c r="A114" s="23"/>
      <c r="B114" s="15"/>
      <c r="C114" s="11"/>
      <c r="D114" s="7" t="s">
        <v>31</v>
      </c>
      <c r="E114" s="56" t="s">
        <v>42</v>
      </c>
      <c r="F114" s="55">
        <v>70</v>
      </c>
      <c r="G114" s="55">
        <v>5.32</v>
      </c>
      <c r="H114" s="55">
        <v>0.56000000000000005</v>
      </c>
      <c r="I114" s="59">
        <v>34.44</v>
      </c>
      <c r="J114" s="55">
        <v>164.1</v>
      </c>
      <c r="K114" s="57" t="s">
        <v>43</v>
      </c>
      <c r="L114" s="58">
        <v>2.4</v>
      </c>
    </row>
    <row r="115" spans="1:12" ht="15" x14ac:dyDescent="0.25">
      <c r="A115" s="23"/>
      <c r="B115" s="15"/>
      <c r="C115" s="11"/>
      <c r="D115" s="7" t="s">
        <v>32</v>
      </c>
      <c r="E115" s="56" t="s">
        <v>45</v>
      </c>
      <c r="F115" s="55">
        <v>70</v>
      </c>
      <c r="G115" s="55">
        <v>4.62</v>
      </c>
      <c r="H115" s="55">
        <v>0.84</v>
      </c>
      <c r="I115" s="59">
        <v>23.38</v>
      </c>
      <c r="J115" s="55">
        <v>119.6</v>
      </c>
      <c r="K115" s="57" t="s">
        <v>43</v>
      </c>
      <c r="L115" s="58">
        <v>2.1</v>
      </c>
    </row>
    <row r="116" spans="1:12" ht="15.75" thickBot="1" x14ac:dyDescent="0.3">
      <c r="A116" s="23"/>
      <c r="B116" s="15"/>
      <c r="C116" s="11"/>
      <c r="D116" s="6"/>
      <c r="E116" s="66" t="s">
        <v>126</v>
      </c>
      <c r="F116" s="65">
        <v>20</v>
      </c>
      <c r="G116" s="65">
        <v>4.6399999999999997</v>
      </c>
      <c r="H116" s="65">
        <v>5.9</v>
      </c>
      <c r="I116" s="69">
        <v>0</v>
      </c>
      <c r="J116" s="65">
        <v>71.7</v>
      </c>
      <c r="K116" s="67" t="s">
        <v>127</v>
      </c>
      <c r="L116" s="68">
        <v>11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36.549999999999997</v>
      </c>
      <c r="H118" s="19">
        <f t="shared" si="56"/>
        <v>21.46</v>
      </c>
      <c r="I118" s="19">
        <f t="shared" si="56"/>
        <v>117.11999999999999</v>
      </c>
      <c r="J118" s="19">
        <f t="shared" si="56"/>
        <v>807.9</v>
      </c>
      <c r="K118" s="25"/>
      <c r="L118" s="19">
        <f t="shared" ref="L118" si="57">SUM(L109:L117)</f>
        <v>46.280000000000008</v>
      </c>
    </row>
    <row r="119" spans="1:12" ht="15" x14ac:dyDescent="0.2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1290</v>
      </c>
      <c r="G119" s="32">
        <f t="shared" ref="G119" si="58">G108+G118</f>
        <v>59.839999999999996</v>
      </c>
      <c r="H119" s="32">
        <f t="shared" ref="H119" si="59">H108+H118</f>
        <v>38.79</v>
      </c>
      <c r="I119" s="32">
        <f t="shared" ref="I119" si="60">I108+I118</f>
        <v>237.01</v>
      </c>
      <c r="J119" s="32">
        <f t="shared" ref="J119:L119" si="61">J108+J118</f>
        <v>1536.76</v>
      </c>
      <c r="K119" s="32"/>
      <c r="L119" s="32">
        <f t="shared" si="61"/>
        <v>67.580000000000013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200</v>
      </c>
      <c r="G120" s="40">
        <v>8.59</v>
      </c>
      <c r="H120" s="40">
        <v>11.26</v>
      </c>
      <c r="I120" s="40">
        <v>34.28</v>
      </c>
      <c r="J120" s="40">
        <v>272.89999999999998</v>
      </c>
      <c r="K120" s="41" t="s">
        <v>49</v>
      </c>
      <c r="L120" s="40">
        <v>12.56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0.19</v>
      </c>
      <c r="H122" s="43">
        <v>0.04</v>
      </c>
      <c r="I122" s="43">
        <v>6.42</v>
      </c>
      <c r="J122" s="43">
        <v>26.8</v>
      </c>
      <c r="K122" s="44" t="s">
        <v>83</v>
      </c>
      <c r="L122" s="43">
        <v>1.87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100</v>
      </c>
      <c r="G123" s="43">
        <v>7.6</v>
      </c>
      <c r="H123" s="43">
        <v>0.8</v>
      </c>
      <c r="I123" s="43">
        <v>49.2</v>
      </c>
      <c r="J123" s="43">
        <v>234.4</v>
      </c>
      <c r="K123" s="44" t="s">
        <v>43</v>
      </c>
      <c r="L123" s="43">
        <v>1.8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16.38</v>
      </c>
      <c r="H127" s="19">
        <f t="shared" si="62"/>
        <v>12.1</v>
      </c>
      <c r="I127" s="19">
        <f t="shared" si="62"/>
        <v>89.9</v>
      </c>
      <c r="J127" s="19">
        <f t="shared" si="62"/>
        <v>534.1</v>
      </c>
      <c r="K127" s="25"/>
      <c r="L127" s="19">
        <f t="shared" ref="L127" si="63">SUM(L120:L126)</f>
        <v>16.23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128</v>
      </c>
      <c r="F128" s="43">
        <v>100</v>
      </c>
      <c r="G128" s="43">
        <v>2.83</v>
      </c>
      <c r="H128" s="43">
        <v>6.75</v>
      </c>
      <c r="I128" s="43">
        <v>2.81</v>
      </c>
      <c r="J128" s="43">
        <v>83.4</v>
      </c>
      <c r="K128" s="44" t="s">
        <v>129</v>
      </c>
      <c r="L128" s="43">
        <v>2.62</v>
      </c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130</v>
      </c>
      <c r="F130" s="43">
        <v>150</v>
      </c>
      <c r="G130" s="43">
        <v>25.49</v>
      </c>
      <c r="H130" s="43">
        <v>24.76</v>
      </c>
      <c r="I130" s="43">
        <v>5.85</v>
      </c>
      <c r="J130" s="43">
        <v>348.2</v>
      </c>
      <c r="K130" s="44" t="s">
        <v>131</v>
      </c>
      <c r="L130" s="43">
        <v>32.76</v>
      </c>
    </row>
    <row r="131" spans="1:12" ht="15" x14ac:dyDescent="0.25">
      <c r="A131" s="14"/>
      <c r="B131" s="15"/>
      <c r="C131" s="11"/>
      <c r="D131" s="7" t="s">
        <v>29</v>
      </c>
      <c r="E131" s="42" t="s">
        <v>51</v>
      </c>
      <c r="F131" s="43">
        <v>200</v>
      </c>
      <c r="G131" s="43">
        <v>4.0999999999999996</v>
      </c>
      <c r="H131" s="43">
        <v>7.07</v>
      </c>
      <c r="I131" s="43">
        <v>26.43</v>
      </c>
      <c r="J131" s="43">
        <v>185.8</v>
      </c>
      <c r="K131" s="44" t="s">
        <v>86</v>
      </c>
      <c r="L131" s="43">
        <v>6.18</v>
      </c>
    </row>
    <row r="132" spans="1:12" ht="15" x14ac:dyDescent="0.25">
      <c r="A132" s="14"/>
      <c r="B132" s="15"/>
      <c r="C132" s="11"/>
      <c r="D132" s="7" t="s">
        <v>30</v>
      </c>
      <c r="E132" s="42" t="s">
        <v>132</v>
      </c>
      <c r="F132" s="43">
        <v>200</v>
      </c>
      <c r="G132" s="43">
        <v>0.54</v>
      </c>
      <c r="H132" s="43">
        <v>0.15</v>
      </c>
      <c r="I132" s="43">
        <v>19.440000000000001</v>
      </c>
      <c r="J132" s="43">
        <v>81.3</v>
      </c>
      <c r="K132" s="44" t="s">
        <v>133</v>
      </c>
      <c r="L132" s="43">
        <v>5.29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50</v>
      </c>
      <c r="G133" s="43">
        <v>3.8</v>
      </c>
      <c r="H133" s="43">
        <v>0.4</v>
      </c>
      <c r="I133" s="43">
        <v>24.6</v>
      </c>
      <c r="J133" s="43">
        <v>117.2</v>
      </c>
      <c r="K133" s="44" t="s">
        <v>43</v>
      </c>
      <c r="L133" s="43">
        <v>2.4</v>
      </c>
    </row>
    <row r="134" spans="1:12" ht="15" x14ac:dyDescent="0.25">
      <c r="A134" s="14"/>
      <c r="B134" s="15"/>
      <c r="C134" s="11"/>
      <c r="D134" s="7" t="s">
        <v>32</v>
      </c>
      <c r="E134" s="42" t="s">
        <v>45</v>
      </c>
      <c r="F134" s="43">
        <v>50</v>
      </c>
      <c r="G134" s="43">
        <v>3.3</v>
      </c>
      <c r="H134" s="43">
        <v>0.6</v>
      </c>
      <c r="I134" s="43">
        <v>16.7</v>
      </c>
      <c r="J134" s="43">
        <v>85.4</v>
      </c>
      <c r="K134" s="44" t="s">
        <v>43</v>
      </c>
      <c r="L134" s="43">
        <v>2.1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40.059999999999995</v>
      </c>
      <c r="H137" s="19">
        <f t="shared" si="64"/>
        <v>39.729999999999997</v>
      </c>
      <c r="I137" s="19">
        <f t="shared" si="64"/>
        <v>95.83</v>
      </c>
      <c r="J137" s="19">
        <f t="shared" si="64"/>
        <v>901.30000000000007</v>
      </c>
      <c r="K137" s="25"/>
      <c r="L137" s="19">
        <f t="shared" ref="L137" si="65">SUM(L128:L136)</f>
        <v>51.349999999999994</v>
      </c>
    </row>
    <row r="138" spans="1:12" ht="15" x14ac:dyDescent="0.2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1250</v>
      </c>
      <c r="G138" s="32">
        <f t="shared" ref="G138" si="66">G127+G137</f>
        <v>56.44</v>
      </c>
      <c r="H138" s="32">
        <f t="shared" ref="H138" si="67">H127+H137</f>
        <v>51.83</v>
      </c>
      <c r="I138" s="32">
        <f t="shared" ref="I138" si="68">I127+I137</f>
        <v>185.73000000000002</v>
      </c>
      <c r="J138" s="32">
        <f t="shared" ref="J138:L138" si="69">J127+J137</f>
        <v>1435.4</v>
      </c>
      <c r="K138" s="32"/>
      <c r="L138" s="32">
        <f t="shared" si="69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200</v>
      </c>
      <c r="G139" s="40">
        <v>10.55</v>
      </c>
      <c r="H139" s="40">
        <v>9.1</v>
      </c>
      <c r="I139" s="40">
        <v>38.21</v>
      </c>
      <c r="J139" s="40">
        <v>277</v>
      </c>
      <c r="K139" s="41" t="s">
        <v>91</v>
      </c>
      <c r="L139" s="40">
        <v>11.25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134</v>
      </c>
      <c r="F141" s="43">
        <v>200</v>
      </c>
      <c r="G141" s="43">
        <v>0.33</v>
      </c>
      <c r="H141" s="43">
        <v>0.05</v>
      </c>
      <c r="I141" s="43">
        <v>7.56</v>
      </c>
      <c r="J141" s="43">
        <v>32</v>
      </c>
      <c r="K141" s="44" t="s">
        <v>135</v>
      </c>
      <c r="L141" s="43">
        <v>5.48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100</v>
      </c>
      <c r="G142" s="43">
        <v>7.6</v>
      </c>
      <c r="H142" s="43">
        <v>0.8</v>
      </c>
      <c r="I142" s="43">
        <v>49.2</v>
      </c>
      <c r="J142" s="43">
        <v>234.4</v>
      </c>
      <c r="K142" s="44" t="s">
        <v>43</v>
      </c>
      <c r="L142" s="43">
        <v>4.32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74</v>
      </c>
      <c r="F144" s="43">
        <v>15</v>
      </c>
      <c r="G144" s="43">
        <v>0.12</v>
      </c>
      <c r="H144" s="43">
        <v>10.88</v>
      </c>
      <c r="I144" s="43">
        <v>0.2</v>
      </c>
      <c r="J144" s="43">
        <v>99.1</v>
      </c>
      <c r="K144" s="44" t="s">
        <v>73</v>
      </c>
      <c r="L144" s="43">
        <v>8.6999999999999993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18.600000000000001</v>
      </c>
      <c r="H146" s="19">
        <f t="shared" si="70"/>
        <v>20.830000000000002</v>
      </c>
      <c r="I146" s="19">
        <f t="shared" si="70"/>
        <v>95.17</v>
      </c>
      <c r="J146" s="19">
        <f t="shared" si="70"/>
        <v>642.5</v>
      </c>
      <c r="K146" s="25"/>
      <c r="L146" s="19">
        <f t="shared" ref="L146" si="71">SUM(L139:L145)</f>
        <v>29.75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136</v>
      </c>
      <c r="F148" s="43">
        <v>200</v>
      </c>
      <c r="G148" s="43">
        <v>6.53</v>
      </c>
      <c r="H148" s="43">
        <v>2.78</v>
      </c>
      <c r="I148" s="43">
        <v>14.92</v>
      </c>
      <c r="J148" s="43">
        <v>110.8</v>
      </c>
      <c r="K148" s="44" t="s">
        <v>65</v>
      </c>
      <c r="L148" s="43">
        <v>5.28</v>
      </c>
    </row>
    <row r="149" spans="1:12" ht="15" x14ac:dyDescent="0.25">
      <c r="A149" s="23"/>
      <c r="B149" s="15"/>
      <c r="C149" s="11"/>
      <c r="D149" s="7" t="s">
        <v>28</v>
      </c>
      <c r="E149" s="42" t="s">
        <v>96</v>
      </c>
      <c r="F149" s="43">
        <v>100</v>
      </c>
      <c r="G149" s="43">
        <v>18.25</v>
      </c>
      <c r="H149" s="43">
        <v>17.399999999999999</v>
      </c>
      <c r="I149" s="43">
        <v>16.43</v>
      </c>
      <c r="J149" s="43">
        <v>295.2</v>
      </c>
      <c r="K149" s="44" t="s">
        <v>97</v>
      </c>
      <c r="L149" s="43">
        <v>14.08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0.64</v>
      </c>
      <c r="H151" s="43">
        <v>0.25</v>
      </c>
      <c r="I151" s="43">
        <v>15.15</v>
      </c>
      <c r="J151" s="43">
        <v>65.3</v>
      </c>
      <c r="K151" s="44" t="s">
        <v>93</v>
      </c>
      <c r="L151" s="43">
        <v>5.21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50</v>
      </c>
      <c r="G152" s="43">
        <v>3.8</v>
      </c>
      <c r="H152" s="43">
        <v>0.4</v>
      </c>
      <c r="I152" s="43">
        <v>24.6</v>
      </c>
      <c r="J152" s="43">
        <v>117.2</v>
      </c>
      <c r="K152" s="44" t="s">
        <v>43</v>
      </c>
      <c r="L152" s="43">
        <v>2.16</v>
      </c>
    </row>
    <row r="153" spans="1:12" ht="15" x14ac:dyDescent="0.25">
      <c r="A153" s="23"/>
      <c r="B153" s="15"/>
      <c r="C153" s="11"/>
      <c r="D153" s="7" t="s">
        <v>32</v>
      </c>
      <c r="E153" s="42" t="s">
        <v>88</v>
      </c>
      <c r="F153" s="43">
        <v>50</v>
      </c>
      <c r="G153" s="43">
        <v>3.3</v>
      </c>
      <c r="H153" s="43">
        <v>0.6</v>
      </c>
      <c r="I153" s="43">
        <v>19.8</v>
      </c>
      <c r="J153" s="43">
        <v>97.8</v>
      </c>
      <c r="K153" s="44" t="s">
        <v>43</v>
      </c>
      <c r="L153" s="43">
        <v>2.1</v>
      </c>
    </row>
    <row r="154" spans="1:12" ht="15" x14ac:dyDescent="0.25">
      <c r="A154" s="23"/>
      <c r="B154" s="15"/>
      <c r="C154" s="11"/>
      <c r="D154" s="6" t="s">
        <v>24</v>
      </c>
      <c r="E154" s="42" t="s">
        <v>54</v>
      </c>
      <c r="F154" s="43">
        <v>100</v>
      </c>
      <c r="G154" s="43">
        <v>0.4</v>
      </c>
      <c r="H154" s="43">
        <v>0.4</v>
      </c>
      <c r="I154" s="43">
        <v>9.8000000000000007</v>
      </c>
      <c r="J154" s="43">
        <v>44.4</v>
      </c>
      <c r="K154" s="44" t="s">
        <v>43</v>
      </c>
      <c r="L154" s="43">
        <v>9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32.92</v>
      </c>
      <c r="H156" s="19">
        <f t="shared" si="72"/>
        <v>21.83</v>
      </c>
      <c r="I156" s="19">
        <f t="shared" si="72"/>
        <v>100.69999999999999</v>
      </c>
      <c r="J156" s="19">
        <f t="shared" si="72"/>
        <v>730.69999999999993</v>
      </c>
      <c r="K156" s="25"/>
      <c r="L156" s="19">
        <f t="shared" ref="L156" si="73">SUM(L147:L155)</f>
        <v>37.83</v>
      </c>
    </row>
    <row r="157" spans="1:12" ht="15" x14ac:dyDescent="0.2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1215</v>
      </c>
      <c r="G157" s="32">
        <f t="shared" ref="G157" si="74">G146+G156</f>
        <v>51.52</v>
      </c>
      <c r="H157" s="32">
        <f t="shared" ref="H157" si="75">H146+H156</f>
        <v>42.66</v>
      </c>
      <c r="I157" s="32">
        <f t="shared" ref="I157" si="76">I146+I156</f>
        <v>195.87</v>
      </c>
      <c r="J157" s="32">
        <f t="shared" ref="J157:L157" si="77">J146+J156</f>
        <v>1373.1999999999998</v>
      </c>
      <c r="K157" s="32"/>
      <c r="L157" s="32">
        <f t="shared" si="77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58</v>
      </c>
      <c r="F158" s="40">
        <v>200</v>
      </c>
      <c r="G158" s="40">
        <v>8.33</v>
      </c>
      <c r="H158" s="40">
        <v>10.119999999999999</v>
      </c>
      <c r="I158" s="40">
        <v>37.64</v>
      </c>
      <c r="J158" s="40">
        <v>274.91000000000003</v>
      </c>
      <c r="K158" s="41" t="s">
        <v>59</v>
      </c>
      <c r="L158" s="40">
        <v>12.53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111</v>
      </c>
      <c r="F160" s="43">
        <v>200</v>
      </c>
      <c r="G160" s="43">
        <v>4.68</v>
      </c>
      <c r="H160" s="43">
        <v>3.52</v>
      </c>
      <c r="I160" s="43">
        <v>12.5</v>
      </c>
      <c r="J160" s="43">
        <v>100.4</v>
      </c>
      <c r="K160" s="44" t="s">
        <v>72</v>
      </c>
      <c r="L160" s="43">
        <v>7.26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80</v>
      </c>
      <c r="G161" s="43">
        <v>6.08</v>
      </c>
      <c r="H161" s="43">
        <v>0.64</v>
      </c>
      <c r="I161" s="43">
        <v>39.36</v>
      </c>
      <c r="J161" s="43">
        <v>187.5</v>
      </c>
      <c r="K161" s="44" t="s">
        <v>43</v>
      </c>
      <c r="L161" s="43">
        <v>4.32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137</v>
      </c>
      <c r="F163" s="43">
        <v>65</v>
      </c>
      <c r="G163" s="43">
        <v>7.76</v>
      </c>
      <c r="H163" s="43">
        <v>6.58</v>
      </c>
      <c r="I163" s="43">
        <v>0.41</v>
      </c>
      <c r="J163" s="43">
        <v>91.9</v>
      </c>
      <c r="K163" s="44" t="s">
        <v>102</v>
      </c>
      <c r="L163" s="43">
        <v>6.4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78">SUM(G158:G164)</f>
        <v>26.85</v>
      </c>
      <c r="H165" s="19">
        <f t="shared" si="78"/>
        <v>20.86</v>
      </c>
      <c r="I165" s="19">
        <f t="shared" si="78"/>
        <v>89.91</v>
      </c>
      <c r="J165" s="19">
        <f t="shared" si="78"/>
        <v>654.71</v>
      </c>
      <c r="K165" s="25"/>
      <c r="L165" s="19">
        <f t="shared" ref="L165" si="79">SUM(L158:L164)</f>
        <v>30.509999999999998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84</v>
      </c>
      <c r="F166" s="43">
        <v>100</v>
      </c>
      <c r="G166" s="43">
        <v>1.34</v>
      </c>
      <c r="H166" s="43">
        <v>4.4800000000000004</v>
      </c>
      <c r="I166" s="43">
        <v>7.61</v>
      </c>
      <c r="J166" s="43">
        <v>76.099999999999994</v>
      </c>
      <c r="K166" s="44" t="s">
        <v>85</v>
      </c>
      <c r="L166" s="43">
        <v>1.69</v>
      </c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138</v>
      </c>
      <c r="F168" s="43">
        <v>100</v>
      </c>
      <c r="G168" s="43">
        <v>10.98</v>
      </c>
      <c r="H168" s="43">
        <v>11.01</v>
      </c>
      <c r="I168" s="43">
        <v>6.68</v>
      </c>
      <c r="J168" s="43">
        <v>169.7</v>
      </c>
      <c r="K168" s="44" t="s">
        <v>139</v>
      </c>
      <c r="L168" s="43">
        <v>14.98</v>
      </c>
    </row>
    <row r="169" spans="1:12" ht="15" x14ac:dyDescent="0.25">
      <c r="A169" s="23"/>
      <c r="B169" s="15"/>
      <c r="C169" s="11"/>
      <c r="D169" s="7" t="s">
        <v>29</v>
      </c>
      <c r="E169" s="42" t="s">
        <v>60</v>
      </c>
      <c r="F169" s="43">
        <v>200</v>
      </c>
      <c r="G169" s="43">
        <v>4.8099999999999996</v>
      </c>
      <c r="H169" s="43">
        <v>6.41</v>
      </c>
      <c r="I169" s="43">
        <v>48.59</v>
      </c>
      <c r="J169" s="43">
        <v>271.39999999999998</v>
      </c>
      <c r="K169" s="44" t="s">
        <v>105</v>
      </c>
      <c r="L169" s="43">
        <v>11.17</v>
      </c>
    </row>
    <row r="170" spans="1:12" ht="15" x14ac:dyDescent="0.25">
      <c r="A170" s="23"/>
      <c r="B170" s="15"/>
      <c r="C170" s="11"/>
      <c r="D170" s="7" t="s">
        <v>30</v>
      </c>
      <c r="E170" s="42" t="s">
        <v>106</v>
      </c>
      <c r="F170" s="43">
        <v>200</v>
      </c>
      <c r="G170" s="43">
        <v>0.24</v>
      </c>
      <c r="H170" s="43">
        <v>0.08</v>
      </c>
      <c r="I170" s="43">
        <v>12.22</v>
      </c>
      <c r="J170" s="43">
        <v>50.5</v>
      </c>
      <c r="K170" s="44" t="s">
        <v>107</v>
      </c>
      <c r="L170" s="43">
        <v>4.97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100</v>
      </c>
      <c r="G171" s="43">
        <v>7.6</v>
      </c>
      <c r="H171" s="43">
        <v>0.8</v>
      </c>
      <c r="I171" s="43">
        <v>49.2</v>
      </c>
      <c r="J171" s="43">
        <v>234.4</v>
      </c>
      <c r="K171" s="44" t="s">
        <v>43</v>
      </c>
      <c r="L171" s="43">
        <v>2.16</v>
      </c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100</v>
      </c>
      <c r="G172" s="43">
        <v>6.6</v>
      </c>
      <c r="H172" s="43">
        <v>1.2</v>
      </c>
      <c r="I172" s="43">
        <v>33.4</v>
      </c>
      <c r="J172" s="43">
        <v>170.8</v>
      </c>
      <c r="K172" s="44" t="s">
        <v>43</v>
      </c>
      <c r="L172" s="43">
        <v>2.1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31.57</v>
      </c>
      <c r="H175" s="19">
        <f t="shared" si="80"/>
        <v>23.979999999999997</v>
      </c>
      <c r="I175" s="19">
        <f t="shared" si="80"/>
        <v>157.70000000000002</v>
      </c>
      <c r="J175" s="19">
        <f t="shared" si="80"/>
        <v>972.89999999999986</v>
      </c>
      <c r="K175" s="25"/>
      <c r="L175" s="19">
        <f t="shared" ref="L175" si="81">SUM(L166:L174)</f>
        <v>37.07</v>
      </c>
    </row>
    <row r="176" spans="1:12" ht="15" x14ac:dyDescent="0.2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1345</v>
      </c>
      <c r="G176" s="32">
        <f t="shared" ref="G176" si="82">G165+G175</f>
        <v>58.42</v>
      </c>
      <c r="H176" s="32">
        <f t="shared" ref="H176" si="83">H165+H175</f>
        <v>44.839999999999996</v>
      </c>
      <c r="I176" s="32">
        <f t="shared" ref="I176" si="84">I165+I175</f>
        <v>247.61</v>
      </c>
      <c r="J176" s="32">
        <f t="shared" ref="J176:L176" si="85">J165+J175</f>
        <v>1627.61</v>
      </c>
      <c r="K176" s="32"/>
      <c r="L176" s="32">
        <f t="shared" si="85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61</v>
      </c>
      <c r="F177" s="40">
        <v>200</v>
      </c>
      <c r="G177" s="40">
        <v>5.35</v>
      </c>
      <c r="H177" s="40">
        <v>5.74</v>
      </c>
      <c r="I177" s="40">
        <v>25.29</v>
      </c>
      <c r="J177" s="40">
        <v>174.3</v>
      </c>
      <c r="K177" s="41" t="s">
        <v>110</v>
      </c>
      <c r="L177" s="40">
        <v>9.92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3.87</v>
      </c>
      <c r="H179" s="43">
        <v>2.86</v>
      </c>
      <c r="I179" s="43">
        <v>11.19</v>
      </c>
      <c r="J179" s="43">
        <v>86</v>
      </c>
      <c r="K179" s="44" t="s">
        <v>92</v>
      </c>
      <c r="L179" s="43">
        <v>8.2100000000000009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100</v>
      </c>
      <c r="G180" s="43">
        <v>7.6</v>
      </c>
      <c r="H180" s="43">
        <v>0.8</v>
      </c>
      <c r="I180" s="43">
        <v>49.2</v>
      </c>
      <c r="J180" s="43">
        <v>234.4</v>
      </c>
      <c r="K180" s="44" t="s">
        <v>43</v>
      </c>
      <c r="L180" s="43">
        <v>4.32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126</v>
      </c>
      <c r="F182" s="43">
        <v>20</v>
      </c>
      <c r="G182" s="43">
        <v>4.6399999999999997</v>
      </c>
      <c r="H182" s="43">
        <v>5.9</v>
      </c>
      <c r="I182" s="43">
        <v>0</v>
      </c>
      <c r="J182" s="43">
        <v>71.7</v>
      </c>
      <c r="K182" s="44" t="s">
        <v>127</v>
      </c>
      <c r="L182" s="43">
        <v>8.6999999999999993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21.46</v>
      </c>
      <c r="H184" s="19">
        <f t="shared" si="86"/>
        <v>15.3</v>
      </c>
      <c r="I184" s="19">
        <f t="shared" si="86"/>
        <v>85.68</v>
      </c>
      <c r="J184" s="19">
        <f t="shared" si="86"/>
        <v>566.40000000000009</v>
      </c>
      <c r="K184" s="25"/>
      <c r="L184" s="19">
        <f t="shared" ref="L184" si="87">SUM(L177:L183)</f>
        <v>31.150000000000002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103</v>
      </c>
      <c r="F185" s="43">
        <v>60</v>
      </c>
      <c r="G185" s="43">
        <v>0.48</v>
      </c>
      <c r="H185" s="43">
        <v>0.06</v>
      </c>
      <c r="I185" s="43">
        <v>1.5</v>
      </c>
      <c r="J185" s="43">
        <v>8.5</v>
      </c>
      <c r="K185" s="44" t="s">
        <v>104</v>
      </c>
      <c r="L185" s="43">
        <v>1.63</v>
      </c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62</v>
      </c>
      <c r="F187" s="43">
        <v>100</v>
      </c>
      <c r="G187" s="43">
        <v>14.46</v>
      </c>
      <c r="H187" s="43">
        <v>14.64</v>
      </c>
      <c r="I187" s="43">
        <v>8.09</v>
      </c>
      <c r="J187" s="43">
        <v>221.9</v>
      </c>
      <c r="K187" s="44" t="s">
        <v>63</v>
      </c>
      <c r="L187" s="43">
        <v>14.01</v>
      </c>
    </row>
    <row r="188" spans="1:12" ht="15" x14ac:dyDescent="0.25">
      <c r="A188" s="23"/>
      <c r="B188" s="15"/>
      <c r="C188" s="11"/>
      <c r="D188" s="7" t="s">
        <v>29</v>
      </c>
      <c r="E188" s="42" t="s">
        <v>67</v>
      </c>
      <c r="F188" s="43">
        <v>200</v>
      </c>
      <c r="G188" s="43">
        <v>10.97</v>
      </c>
      <c r="H188" s="43">
        <v>8.4499999999999993</v>
      </c>
      <c r="I188" s="43">
        <v>47.91</v>
      </c>
      <c r="J188" s="43">
        <v>311.60000000000002</v>
      </c>
      <c r="K188" s="44" t="s">
        <v>114</v>
      </c>
      <c r="L188" s="43">
        <v>8.48</v>
      </c>
    </row>
    <row r="189" spans="1:12" ht="15" x14ac:dyDescent="0.25">
      <c r="A189" s="23"/>
      <c r="B189" s="15"/>
      <c r="C189" s="11"/>
      <c r="D189" s="7" t="s">
        <v>30</v>
      </c>
      <c r="E189" s="42" t="s">
        <v>140</v>
      </c>
      <c r="F189" s="43">
        <v>200</v>
      </c>
      <c r="G189" s="43">
        <v>0.15</v>
      </c>
      <c r="H189" s="43">
        <v>0.14000000000000001</v>
      </c>
      <c r="I189" s="43">
        <v>9.93</v>
      </c>
      <c r="J189" s="43">
        <v>41.5</v>
      </c>
      <c r="K189" s="44" t="s">
        <v>141</v>
      </c>
      <c r="L189" s="43">
        <v>5.52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50</v>
      </c>
      <c r="G190" s="43">
        <v>3.8</v>
      </c>
      <c r="H190" s="43">
        <v>0.4</v>
      </c>
      <c r="I190" s="43">
        <v>24.6</v>
      </c>
      <c r="J190" s="43">
        <v>117.2</v>
      </c>
      <c r="K190" s="44" t="s">
        <v>43</v>
      </c>
      <c r="L190" s="43">
        <v>2.16</v>
      </c>
    </row>
    <row r="191" spans="1:12" ht="15" x14ac:dyDescent="0.25">
      <c r="A191" s="23"/>
      <c r="B191" s="15"/>
      <c r="C191" s="11"/>
      <c r="D191" s="7" t="s">
        <v>32</v>
      </c>
      <c r="E191" s="42" t="s">
        <v>88</v>
      </c>
      <c r="F191" s="43">
        <v>50</v>
      </c>
      <c r="G191" s="43">
        <v>3.3</v>
      </c>
      <c r="H191" s="43">
        <v>0.6</v>
      </c>
      <c r="I191" s="43">
        <v>19.8</v>
      </c>
      <c r="J191" s="43">
        <v>97.8</v>
      </c>
      <c r="K191" s="44" t="s">
        <v>43</v>
      </c>
      <c r="L191" s="43">
        <v>2.1</v>
      </c>
    </row>
    <row r="192" spans="1:12" ht="15" x14ac:dyDescent="0.25">
      <c r="A192" s="23"/>
      <c r="B192" s="15"/>
      <c r="C192" s="11"/>
      <c r="D192" s="6"/>
      <c r="E192" s="42" t="s">
        <v>47</v>
      </c>
      <c r="F192" s="43">
        <v>100</v>
      </c>
      <c r="G192" s="43">
        <v>2.75</v>
      </c>
      <c r="H192" s="43">
        <v>3.8</v>
      </c>
      <c r="I192" s="43">
        <v>4.34</v>
      </c>
      <c r="J192" s="43">
        <v>62.5</v>
      </c>
      <c r="K192" s="44" t="s">
        <v>48</v>
      </c>
      <c r="L192" s="43">
        <v>2.5299999999999998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35.910000000000004</v>
      </c>
      <c r="H194" s="19">
        <f t="shared" si="88"/>
        <v>28.09</v>
      </c>
      <c r="I194" s="19">
        <f t="shared" si="88"/>
        <v>116.17</v>
      </c>
      <c r="J194" s="19">
        <f t="shared" si="88"/>
        <v>861</v>
      </c>
      <c r="K194" s="25"/>
      <c r="L194" s="19">
        <f t="shared" ref="L194" si="89">SUM(L185:L193)</f>
        <v>36.43</v>
      </c>
    </row>
    <row r="195" spans="1:12" ht="15" x14ac:dyDescent="0.2">
      <c r="A195" s="29">
        <f>A177</f>
        <v>2</v>
      </c>
      <c r="B195" s="30">
        <f>B177</f>
        <v>5</v>
      </c>
      <c r="C195" s="73" t="s">
        <v>4</v>
      </c>
      <c r="D195" s="74"/>
      <c r="E195" s="31"/>
      <c r="F195" s="32">
        <f>F184+F194</f>
        <v>1280</v>
      </c>
      <c r="G195" s="32">
        <f t="shared" ref="G195" si="90">G184+G194</f>
        <v>57.370000000000005</v>
      </c>
      <c r="H195" s="32">
        <f t="shared" ref="H195" si="91">H184+H194</f>
        <v>43.39</v>
      </c>
      <c r="I195" s="32">
        <f t="shared" ref="I195" si="92">I184+I194</f>
        <v>201.85000000000002</v>
      </c>
      <c r="J195" s="32">
        <f t="shared" ref="J195:L195" si="93">J184+J194</f>
        <v>1427.4</v>
      </c>
      <c r="K195" s="32"/>
      <c r="L195" s="32">
        <f t="shared" si="93"/>
        <v>67.58</v>
      </c>
    </row>
    <row r="196" spans="1:12" x14ac:dyDescent="0.2">
      <c r="A196" s="27"/>
      <c r="B196" s="28"/>
      <c r="C196" s="75" t="s">
        <v>5</v>
      </c>
      <c r="D196" s="75"/>
      <c r="E196" s="75"/>
      <c r="F196" s="34">
        <f>(F24+F43+F62+F81+F100+F119+F138+F157+F176+F195)/(IF(F24=0,0,1)+IF(F43=0,0,1)+IF(F62=0,0,1)+IF(F81=0,0,1)+IF(F100=0,0,1)+IF(F119=0,0,1)+IF(F138=0,0,1)+IF(F157=0,0,1)+IF(F176=0,0,1)+IF(F195=0,0,1))</f>
        <v>1297.5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163.96799999999999</v>
      </c>
      <c r="H196" s="34">
        <f t="shared" si="94"/>
        <v>46.41</v>
      </c>
      <c r="I196" s="34">
        <f t="shared" si="94"/>
        <v>208.398</v>
      </c>
      <c r="J196" s="34">
        <f t="shared" si="94"/>
        <v>1466.4209999999998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67.580000000000013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Biolog</cp:lastModifiedBy>
  <dcterms:created xsi:type="dcterms:W3CDTF">2022-05-16T14:23:56Z</dcterms:created>
  <dcterms:modified xsi:type="dcterms:W3CDTF">2023-12-04T07:19:10Z</dcterms:modified>
</cp:coreProperties>
</file>